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HE\Desktop\DCHE\RTN 2014\Orçamento 2014 RTN\"/>
    </mc:Choice>
  </mc:AlternateContent>
  <bookViews>
    <workbookView xWindow="120" yWindow="150" windowWidth="18975" windowHeight="724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G32" i="1" l="1"/>
  <c r="I4" i="1" l="1"/>
  <c r="I28" i="1"/>
  <c r="I25" i="1"/>
  <c r="I19" i="1"/>
  <c r="I17" i="1"/>
  <c r="I11" i="1"/>
  <c r="I12" i="1"/>
  <c r="I7" i="1"/>
  <c r="I6" i="1"/>
  <c r="I5" i="1"/>
  <c r="C34" i="1"/>
  <c r="D34" i="1"/>
  <c r="G34" i="1"/>
  <c r="H22" i="1"/>
  <c r="I22" i="1" s="1"/>
  <c r="E29" i="1"/>
  <c r="E18" i="1"/>
  <c r="E15" i="1"/>
  <c r="E14" i="1"/>
  <c r="I14" i="1" s="1"/>
  <c r="F15" i="1"/>
  <c r="F26" i="1"/>
  <c r="H14" i="1"/>
  <c r="H18" i="1"/>
  <c r="H26" i="1"/>
  <c r="H29" i="1"/>
  <c r="H31" i="1"/>
  <c r="I31" i="1" s="1"/>
  <c r="H8" i="1"/>
  <c r="I8" i="1" s="1"/>
  <c r="I29" i="1" l="1"/>
  <c r="I18" i="1"/>
  <c r="I26" i="1"/>
  <c r="I34" i="1" s="1"/>
  <c r="F34" i="1"/>
  <c r="I15" i="1"/>
  <c r="H34" i="1"/>
  <c r="E34" i="1"/>
</calcChain>
</file>

<file path=xl/sharedStrings.xml><?xml version="1.0" encoding="utf-8"?>
<sst xmlns="http://schemas.openxmlformats.org/spreadsheetml/2006/main" count="41" uniqueCount="41">
  <si>
    <t>Adriana Rosmaninho Caldeira de Oliveira</t>
  </si>
  <si>
    <t>Antonio Fernando Gouvêa da Silva</t>
  </si>
  <si>
    <t>Barbara Cristina Moreira Sicardi Nakayama</t>
  </si>
  <si>
    <t xml:space="preserve">Dulcinéia de Fátima Ferreira Pereira </t>
  </si>
  <si>
    <t>Fabrício Nascimento</t>
  </si>
  <si>
    <t>Geraldo Tadeu Souza</t>
  </si>
  <si>
    <t>Hylio Lagana Fernandes</t>
  </si>
  <si>
    <t>Izabella Mendes Sant´Ana</t>
  </si>
  <si>
    <t>Kelen Christina Leite</t>
  </si>
  <si>
    <t>Marcos Francisco Martins</t>
  </si>
  <si>
    <t>Marcos Roberto Vieira Garcia</t>
  </si>
  <si>
    <t>Maria Carla Corrochano</t>
  </si>
  <si>
    <t>Teresa Mary Pires de Castro Melo</t>
  </si>
  <si>
    <t>Viviane Melo de Mendonça</t>
  </si>
  <si>
    <t xml:space="preserve">Paulo Gomes Lima </t>
  </si>
  <si>
    <t>Nome</t>
  </si>
  <si>
    <t>Marcio Antônio Gatti</t>
  </si>
  <si>
    <t>Luciane Muniz Ribeiro Barbosa</t>
  </si>
  <si>
    <t>Juliana Rezende Torres</t>
  </si>
  <si>
    <t>Lucia Maria Lombardi</t>
  </si>
  <si>
    <t>Heulalia   Charalo Rafante</t>
  </si>
  <si>
    <t>Katia Regina Moreno Caiado</t>
  </si>
  <si>
    <t>Rosa Aparecida Pinheiro</t>
  </si>
  <si>
    <t>Vanda Aparecida da Silva</t>
  </si>
  <si>
    <t>Claudia Regina Vieira</t>
  </si>
  <si>
    <t>Regina Helena Granja</t>
  </si>
  <si>
    <t>Suzana Marcolino</t>
  </si>
  <si>
    <t>Teresa Cristiana Leança Soares</t>
  </si>
  <si>
    <t>Rosana Batista Monteiro</t>
  </si>
  <si>
    <t>Diárias</t>
  </si>
  <si>
    <t>Passagens aereas</t>
  </si>
  <si>
    <t>Pro-Labores</t>
  </si>
  <si>
    <t>Pro-Labores  20%</t>
  </si>
  <si>
    <t>Total</t>
  </si>
  <si>
    <t>Material Permanente</t>
  </si>
  <si>
    <t>TOTAL</t>
  </si>
  <si>
    <t>GASTOS POR DOCENTE - DCHE 2014</t>
  </si>
  <si>
    <t>Eventos DCHE - Profs. Saviani e Valdemar</t>
  </si>
  <si>
    <t>Recursos usados quase em sua totalidade para eventos do departamento.</t>
  </si>
  <si>
    <t>Consumo  -transporte/correio/hospedagem/ almoxarifado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</si>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</sst>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 vertical="center" wrapText="1"/>
    </xf>
    <xf numFmtId="3" fontId="0" fillId="0" borderId="1" xfId="0" applyNumberFormat="1" applyBorder="1" applyAlignment="1">
      <alignment horizontal="right"/>
    </xf>
    <xf numFmtId="0" fontId="1" fillId="0" borderId="1" xfId="0" applyFont="1" applyBorder="1"/>
    <xf numFmtId="4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ont="1" applyFill="1" applyBorder="1" applyAlignment="1">
      <alignment horizontal="right" vertical="center"/>
    </xf>
    <xf numFmtId="0" fontId="0" fillId="4" borderId="1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0" fillId="4" borderId="0" xfId="0" applyFill="1" applyAlignment="1">
      <alignment horizontal="right" vertical="center" wrapText="1"/>
    </xf>
    <xf numFmtId="0" fontId="1" fillId="4" borderId="1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2" xfId="0" applyFill="1" applyBorder="1"/>
    <xf numFmtId="0" fontId="1" fillId="2" borderId="4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6"/>
  <sheetViews>
    <sheetView tabSelected="1" topLeftCell="A13" workbookViewId="0">
      <selection activeCell="B27" sqref="B27"/>
    </sheetView>
  </sheetViews>
  <sheetFormatPr defaultRowHeight="15"/>
  <cols>
    <col min="2" max="2" width="39.140625" bestFit="1" customWidth="1"/>
    <col min="3" max="3" width="12" bestFit="1" customWidth="1"/>
    <col min="4" max="4" width="7" bestFit="1" customWidth="1"/>
    <col min="5" max="5" width="17.140625" customWidth="1"/>
    <col min="6" max="6" width="10.85546875" customWidth="1"/>
    <col min="7" max="7" width="11.5703125" bestFit="1" customWidth="1"/>
    <col min="8" max="8" width="11.85546875" customWidth="1"/>
  </cols>
  <sheetData>
    <row r="2" spans="2:9">
      <c r="B2" s="27" t="s">
        <v>36</v>
      </c>
      <c r="C2" s="28"/>
      <c r="D2" s="28"/>
      <c r="E2" s="28"/>
      <c r="F2" s="28"/>
      <c r="G2" s="28"/>
      <c r="H2" s="28"/>
      <c r="I2" s="29"/>
    </row>
    <row r="3" spans="2:9" ht="60">
      <c r="B3" s="15" t="s">
        <v>15</v>
      </c>
      <c r="C3" s="16" t="s">
        <v>34</v>
      </c>
      <c r="D3" s="15" t="s">
        <v>29</v>
      </c>
      <c r="E3" s="16" t="s">
        <v>39</v>
      </c>
      <c r="F3" s="16" t="s">
        <v>30</v>
      </c>
      <c r="G3" s="16" t="s">
        <v>31</v>
      </c>
      <c r="H3" s="16" t="s">
        <v>32</v>
      </c>
      <c r="I3" s="16" t="s">
        <v>33</v>
      </c>
    </row>
    <row r="4" spans="2:9">
      <c r="B4" s="1" t="s">
        <v>0</v>
      </c>
      <c r="C4" s="4"/>
      <c r="D4" s="4">
        <v>380.6</v>
      </c>
      <c r="E4" s="18"/>
      <c r="F4" s="18"/>
      <c r="G4" s="18"/>
      <c r="H4" s="18"/>
      <c r="I4" s="11">
        <f>SUM(C4:H4)</f>
        <v>380.6</v>
      </c>
    </row>
    <row r="5" spans="2:9">
      <c r="B5" s="1" t="s">
        <v>1</v>
      </c>
      <c r="C5" s="17">
        <v>2500</v>
      </c>
      <c r="D5" s="4"/>
      <c r="E5" s="18"/>
      <c r="F5" s="18"/>
      <c r="G5" s="18"/>
      <c r="H5" s="18"/>
      <c r="I5" s="12">
        <f>SUM(C5:H5)</f>
        <v>2500</v>
      </c>
    </row>
    <row r="6" spans="2:9">
      <c r="B6" s="1" t="s">
        <v>2</v>
      </c>
      <c r="C6" s="4"/>
      <c r="D6" s="4">
        <v>297.52999999999997</v>
      </c>
      <c r="E6" s="18"/>
      <c r="F6" s="18"/>
      <c r="G6" s="18"/>
      <c r="H6" s="18"/>
      <c r="I6" s="11">
        <f>SUM(C6:H6)</f>
        <v>297.52999999999997</v>
      </c>
    </row>
    <row r="7" spans="2:9">
      <c r="B7" s="2" t="s">
        <v>24</v>
      </c>
      <c r="C7" s="4"/>
      <c r="D7" s="6"/>
      <c r="E7" s="18">
        <v>53</v>
      </c>
      <c r="F7" s="18"/>
      <c r="G7" s="18"/>
      <c r="H7" s="18"/>
      <c r="I7" s="11">
        <f>SUM(C7:H7)</f>
        <v>53</v>
      </c>
    </row>
    <row r="8" spans="2:9">
      <c r="B8" s="1" t="s">
        <v>3</v>
      </c>
      <c r="C8" s="4"/>
      <c r="D8" s="4"/>
      <c r="E8" s="19"/>
      <c r="F8" s="18"/>
      <c r="G8" s="18">
        <v>600</v>
      </c>
      <c r="H8" s="18">
        <f>G8*20%</f>
        <v>120</v>
      </c>
      <c r="I8" s="11">
        <f>SUM(C8:H8)</f>
        <v>720</v>
      </c>
    </row>
    <row r="9" spans="2:9">
      <c r="B9" s="1" t="s">
        <v>4</v>
      </c>
      <c r="C9" s="4"/>
      <c r="D9" s="4"/>
      <c r="E9" s="19"/>
      <c r="F9" s="18"/>
      <c r="G9" s="18"/>
      <c r="H9" s="18"/>
      <c r="I9" s="11"/>
    </row>
    <row r="10" spans="2:9">
      <c r="B10" s="1" t="s">
        <v>5</v>
      </c>
      <c r="C10" s="4"/>
      <c r="D10" s="4"/>
      <c r="E10" s="19"/>
      <c r="F10" s="18"/>
      <c r="G10" s="18"/>
      <c r="H10" s="18"/>
      <c r="I10" s="11"/>
    </row>
    <row r="11" spans="2:9">
      <c r="B11" s="1" t="s">
        <v>20</v>
      </c>
      <c r="C11" s="4"/>
      <c r="D11" s="4">
        <v>333.4</v>
      </c>
      <c r="E11" s="19"/>
      <c r="F11" s="18"/>
      <c r="G11" s="18"/>
      <c r="H11" s="18"/>
      <c r="I11" s="11">
        <f>SUM(D11:H11)</f>
        <v>333.4</v>
      </c>
    </row>
    <row r="12" spans="2:9">
      <c r="B12" s="1" t="s">
        <v>6</v>
      </c>
      <c r="C12" s="4"/>
      <c r="D12" s="4">
        <v>300</v>
      </c>
      <c r="E12" s="19"/>
      <c r="F12" s="18"/>
      <c r="G12" s="18"/>
      <c r="H12" s="18"/>
      <c r="I12" s="11">
        <f>SUM(D12:H12)</f>
        <v>300</v>
      </c>
    </row>
    <row r="13" spans="2:9">
      <c r="B13" s="1" t="s">
        <v>7</v>
      </c>
      <c r="C13" s="4"/>
      <c r="D13" s="4"/>
      <c r="E13" s="19"/>
      <c r="F13" s="18"/>
      <c r="G13" s="18"/>
      <c r="H13" s="18"/>
      <c r="I13" s="11"/>
    </row>
    <row r="14" spans="2:9">
      <c r="B14" s="1" t="s">
        <v>18</v>
      </c>
      <c r="C14" s="4"/>
      <c r="D14" s="5">
        <v>295.27999999999997</v>
      </c>
      <c r="E14" s="20">
        <f>(420 + 50.14)</f>
        <v>470.14</v>
      </c>
      <c r="F14" s="18">
        <v>356.78</v>
      </c>
      <c r="G14" s="18">
        <v>600</v>
      </c>
      <c r="H14" s="18">
        <f t="shared" ref="H14:H31" si="0">G14*20%</f>
        <v>120</v>
      </c>
      <c r="I14" s="11">
        <f>SUM(C14:H14)</f>
        <v>1842.1999999999998</v>
      </c>
    </row>
    <row r="15" spans="2:9">
      <c r="B15" s="2" t="s">
        <v>21</v>
      </c>
      <c r="C15" s="4"/>
      <c r="D15" s="4"/>
      <c r="E15" s="19">
        <f>(340 + 200)</f>
        <v>540</v>
      </c>
      <c r="F15" s="18">
        <f>(1787.6 + 834.27)</f>
        <v>2621.87</v>
      </c>
      <c r="G15" s="18"/>
      <c r="H15" s="18"/>
      <c r="I15" s="11">
        <f>SUM(C15:H15)</f>
        <v>3161.87</v>
      </c>
    </row>
    <row r="16" spans="2:9">
      <c r="B16" s="1" t="s">
        <v>8</v>
      </c>
      <c r="C16" s="4"/>
      <c r="D16" s="4"/>
      <c r="E16" s="19"/>
      <c r="F16" s="18"/>
      <c r="G16" s="18"/>
      <c r="H16" s="18"/>
      <c r="I16" s="11"/>
    </row>
    <row r="17" spans="2:9">
      <c r="B17" s="2" t="s">
        <v>19</v>
      </c>
      <c r="C17" s="4"/>
      <c r="D17" s="4">
        <v>329.72</v>
      </c>
      <c r="E17" s="20"/>
      <c r="F17" s="18"/>
      <c r="G17" s="18"/>
      <c r="H17" s="18"/>
      <c r="I17" s="11">
        <f>SUM(C17:H17)</f>
        <v>329.72</v>
      </c>
    </row>
    <row r="18" spans="2:9">
      <c r="B18" s="2" t="s">
        <v>17</v>
      </c>
      <c r="C18" s="4"/>
      <c r="D18" s="4"/>
      <c r="E18" s="20">
        <f>(1.3 + 1.8 + 160)</f>
        <v>163.1</v>
      </c>
      <c r="F18" s="18"/>
      <c r="G18" s="18">
        <v>600</v>
      </c>
      <c r="H18" s="18">
        <f t="shared" si="0"/>
        <v>120</v>
      </c>
      <c r="I18" s="11">
        <f>SUM(C18:H18)</f>
        <v>883.1</v>
      </c>
    </row>
    <row r="19" spans="2:9">
      <c r="B19" s="2" t="s">
        <v>16</v>
      </c>
      <c r="C19" s="4"/>
      <c r="D19" s="4">
        <v>143.1</v>
      </c>
      <c r="E19" s="20"/>
      <c r="F19" s="18"/>
      <c r="G19" s="18"/>
      <c r="H19" s="18"/>
      <c r="I19" s="11">
        <f>SUM(C19:H19)</f>
        <v>143.1</v>
      </c>
    </row>
    <row r="20" spans="2:9">
      <c r="B20" s="1" t="s">
        <v>9</v>
      </c>
      <c r="C20" s="4"/>
      <c r="D20" s="4"/>
      <c r="E20" s="20"/>
      <c r="F20" s="18"/>
      <c r="G20" s="18"/>
      <c r="H20" s="18"/>
      <c r="I20" s="11"/>
    </row>
    <row r="21" spans="2:9">
      <c r="B21" s="1" t="s">
        <v>10</v>
      </c>
      <c r="C21" s="4"/>
      <c r="D21" s="4"/>
      <c r="E21" s="19"/>
      <c r="F21" s="18"/>
      <c r="G21" s="18"/>
      <c r="H21" s="18"/>
      <c r="I21" s="11"/>
    </row>
    <row r="22" spans="2:9">
      <c r="B22" s="1" t="s">
        <v>11</v>
      </c>
      <c r="C22" s="4"/>
      <c r="D22" s="4">
        <v>531</v>
      </c>
      <c r="E22" s="19">
        <v>140</v>
      </c>
      <c r="F22" s="18"/>
      <c r="G22" s="18"/>
      <c r="H22" s="18">
        <f t="shared" si="0"/>
        <v>0</v>
      </c>
      <c r="I22" s="11">
        <f>SUM(C22:H22)</f>
        <v>671</v>
      </c>
    </row>
    <row r="23" spans="2:9">
      <c r="B23" s="3" t="s">
        <v>14</v>
      </c>
      <c r="C23" s="4"/>
      <c r="D23" s="7"/>
      <c r="E23" s="20"/>
      <c r="F23" s="18"/>
      <c r="G23" s="18"/>
      <c r="H23" s="18"/>
      <c r="I23" s="11"/>
    </row>
    <row r="24" spans="2:9">
      <c r="B24" s="2" t="s">
        <v>25</v>
      </c>
      <c r="C24" s="4"/>
      <c r="D24" s="4"/>
      <c r="E24" s="18"/>
      <c r="F24" s="18"/>
      <c r="G24" s="18"/>
      <c r="H24" s="18"/>
      <c r="I24" s="11"/>
    </row>
    <row r="25" spans="2:9">
      <c r="B25" s="2" t="s">
        <v>22</v>
      </c>
      <c r="C25" s="4"/>
      <c r="D25" s="8">
        <v>202.42</v>
      </c>
      <c r="E25" s="21"/>
      <c r="F25" s="18"/>
      <c r="G25" s="18"/>
      <c r="H25" s="18"/>
      <c r="I25" s="11">
        <f>SUM(C25:H25)</f>
        <v>202.42</v>
      </c>
    </row>
    <row r="26" spans="2:9">
      <c r="B26" s="2" t="s">
        <v>28</v>
      </c>
      <c r="C26" s="4"/>
      <c r="D26" s="9">
        <v>265.5</v>
      </c>
      <c r="E26" s="22"/>
      <c r="F26" s="18">
        <f>(408.71 + 427.37)</f>
        <v>836.07999999999993</v>
      </c>
      <c r="G26" s="18">
        <v>600</v>
      </c>
      <c r="H26" s="18">
        <f t="shared" si="0"/>
        <v>120</v>
      </c>
      <c r="I26" s="11">
        <f>SUM(C26:H26)</f>
        <v>1821.58</v>
      </c>
    </row>
    <row r="27" spans="2:9">
      <c r="B27" s="2" t="s">
        <v>26</v>
      </c>
      <c r="C27" s="4"/>
      <c r="D27" s="6"/>
      <c r="E27" s="18"/>
      <c r="F27" s="18"/>
      <c r="G27" s="18"/>
      <c r="H27" s="18"/>
      <c r="I27" s="11"/>
    </row>
    <row r="28" spans="2:9">
      <c r="B28" s="2" t="s">
        <v>27</v>
      </c>
      <c r="C28" s="4"/>
      <c r="D28" s="4"/>
      <c r="E28" s="18">
        <v>353</v>
      </c>
      <c r="F28" s="18"/>
      <c r="G28" s="18"/>
      <c r="H28" s="18"/>
      <c r="I28" s="11">
        <f>SUM(C28:H28)</f>
        <v>353</v>
      </c>
    </row>
    <row r="29" spans="2:9">
      <c r="B29" s="1" t="s">
        <v>12</v>
      </c>
      <c r="C29" s="10">
        <v>2500</v>
      </c>
      <c r="D29" s="4"/>
      <c r="E29" s="20">
        <f>(280 + 71.54)</f>
        <v>351.54</v>
      </c>
      <c r="F29" s="18"/>
      <c r="G29" s="18">
        <v>300</v>
      </c>
      <c r="H29" s="18">
        <f t="shared" si="0"/>
        <v>60</v>
      </c>
      <c r="I29" s="13">
        <f>SUM(C29:H29)</f>
        <v>3211.54</v>
      </c>
    </row>
    <row r="30" spans="2:9">
      <c r="B30" s="2" t="s">
        <v>23</v>
      </c>
      <c r="C30" s="2"/>
      <c r="D30" s="4"/>
      <c r="E30" s="20"/>
      <c r="F30" s="18"/>
      <c r="G30" s="18"/>
      <c r="H30" s="18"/>
      <c r="I30" s="11"/>
    </row>
    <row r="31" spans="2:9">
      <c r="B31" s="1" t="s">
        <v>13</v>
      </c>
      <c r="C31" s="1"/>
      <c r="D31" s="4"/>
      <c r="E31" s="20"/>
      <c r="F31" s="18">
        <v>1604.9</v>
      </c>
      <c r="G31" s="18">
        <v>1500</v>
      </c>
      <c r="H31" s="18">
        <f t="shared" si="0"/>
        <v>300</v>
      </c>
      <c r="I31" s="11">
        <f>SUM(C31:H31)</f>
        <v>3404.9</v>
      </c>
    </row>
    <row r="32" spans="2:9">
      <c r="B32" s="1" t="s">
        <v>37</v>
      </c>
      <c r="C32" s="1"/>
      <c r="D32" s="4"/>
      <c r="E32" s="20"/>
      <c r="F32" s="18"/>
      <c r="G32" s="18">
        <f>(300 + 546)</f>
        <v>846</v>
      </c>
      <c r="H32" s="18"/>
      <c r="I32" s="11"/>
    </row>
    <row r="33" spans="2:9">
      <c r="B33" s="1" t="s">
        <v>40</v>
      </c>
      <c r="C33" s="10">
        <v>2500</v>
      </c>
      <c r="D33" s="4"/>
      <c r="E33" s="20"/>
      <c r="F33" s="18"/>
      <c r="G33" s="18"/>
      <c r="H33" s="18"/>
      <c r="I33" s="11"/>
    </row>
    <row r="34" spans="2:9">
      <c r="B34" s="14" t="s">
        <v>35</v>
      </c>
      <c r="C34" s="11">
        <f t="shared" ref="C34:I34" si="1">SUM(C4:C31)</f>
        <v>5000</v>
      </c>
      <c r="D34" s="11">
        <f t="shared" si="1"/>
        <v>3078.55</v>
      </c>
      <c r="E34" s="23">
        <f t="shared" si="1"/>
        <v>2070.7799999999997</v>
      </c>
      <c r="F34" s="23">
        <f t="shared" si="1"/>
        <v>5419.6299999999992</v>
      </c>
      <c r="G34" s="23">
        <f t="shared" si="1"/>
        <v>4200</v>
      </c>
      <c r="H34" s="23">
        <f t="shared" si="1"/>
        <v>840</v>
      </c>
      <c r="I34" s="11">
        <f t="shared" si="1"/>
        <v>20608.96</v>
      </c>
    </row>
    <row r="36" spans="2:9">
      <c r="B36" s="24" t="s">
        <v>38</v>
      </c>
      <c r="C36" s="25"/>
      <c r="D36" s="25"/>
      <c r="E36" s="26"/>
    </row>
  </sheetData>
  <sortState ref="B3:D30">
    <sortCondition ref="B3"/>
  </sortState>
  <mergeCells count="1">
    <mergeCell ref="B2:I2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Sorocaba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Ufscar</dc:creator>
  <cp:lastModifiedBy>DCHE</cp:lastModifiedBy>
  <cp:lastPrinted>2014-12-02T13:01:19Z</cp:lastPrinted>
  <dcterms:created xsi:type="dcterms:W3CDTF">2014-03-10T14:48:27Z</dcterms:created>
  <dcterms:modified xsi:type="dcterms:W3CDTF">2017-07-14T13:55:14Z</dcterms:modified>
</cp:coreProperties>
</file>